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ka\Documents\VÁLLALKOZÁS\SAJÁT HONLAP\"/>
    </mc:Choice>
  </mc:AlternateContent>
  <bookViews>
    <workbookView xWindow="0" yWindow="0" windowWidth="20490" windowHeight="7155"/>
  </bookViews>
  <sheets>
    <sheet name="Kockázatbecslés" sheetId="1" r:id="rId1"/>
    <sheet name="Tájékoztató" sheetId="2" r:id="rId2"/>
  </sheets>
  <calcPr calcId="152511"/>
</workbook>
</file>

<file path=xl/calcChain.xml><?xml version="1.0" encoding="utf-8"?>
<calcChain xmlns="http://schemas.openxmlformats.org/spreadsheetml/2006/main">
  <c r="C36" i="2" l="1"/>
  <c r="C22" i="2"/>
  <c r="B22" i="2"/>
  <c r="D41" i="1"/>
  <c r="K14" i="1"/>
  <c r="J14" i="1"/>
  <c r="K10" i="1"/>
  <c r="K9" i="1"/>
  <c r="K8" i="1"/>
  <c r="J8" i="1"/>
  <c r="E34" i="1" l="1"/>
  <c r="D10" i="2" s="1"/>
</calcChain>
</file>

<file path=xl/sharedStrings.xml><?xml version="1.0" encoding="utf-8"?>
<sst xmlns="http://schemas.openxmlformats.org/spreadsheetml/2006/main" count="123" uniqueCount="76">
  <si>
    <t>Rizikófelmérési adatlap a várandós gondozásba vételéhez</t>
  </si>
  <si>
    <t>Név:</t>
  </si>
  <si>
    <t>Farkas Piroska</t>
  </si>
  <si>
    <t>Szül. dátum:</t>
  </si>
  <si>
    <t>KOCKÁZAT?</t>
  </si>
  <si>
    <t>TAJ:</t>
  </si>
  <si>
    <t>Anyai életkor</t>
  </si>
  <si>
    <t>….............................................................................</t>
  </si>
  <si>
    <t>Várandósság kora a jelentkezéskor:</t>
  </si>
  <si>
    <t>hét..............</t>
  </si>
  <si>
    <t>….......................................................................................</t>
  </si>
  <si>
    <t>….....................................................................</t>
  </si>
  <si>
    <t>Hányadik szülés?</t>
  </si>
  <si>
    <t>. szülés</t>
  </si>
  <si>
    <t>Pszichoszociális helyzet?</t>
  </si>
  <si>
    <t>…......................................................................</t>
  </si>
  <si>
    <t>nem</t>
  </si>
  <si>
    <t>Alkohol, drog, cigaretta (&gt;10 szál / nap)</t>
  </si>
  <si>
    <t>HIV, HBV, HCV, STD</t>
  </si>
  <si>
    <t>BMI &lt;18 vagy &gt;30</t>
  </si>
  <si>
    <t>kg...............</t>
  </si>
  <si>
    <t>….....................</t>
  </si>
  <si>
    <t>cm</t>
  </si>
  <si>
    <t>Hypertonia, szív- érrendszeri betegség</t>
  </si>
  <si>
    <t>Endokrin betegség (PCOS, diabetes, pajzsmirigy)</t>
  </si>
  <si>
    <t>Gastro., máj-, tüdő-, vesebetegség</t>
  </si>
  <si>
    <t>Neuro/pszichiátriai betegség</t>
  </si>
  <si>
    <t>Haematológiai, autoimmun betegség, AFS, thrombosis</t>
  </si>
  <si>
    <t>Daganatos betegség</t>
  </si>
  <si>
    <t>Genetikai betegségek a családban</t>
  </si>
  <si>
    <t>Ikerterhesség</t>
  </si>
  <si>
    <t>Vérzés jelen várandósságban</t>
  </si>
  <si>
    <t>Habituális vetélés</t>
  </si>
  <si>
    <t>Méhen végzett előzetes műtét</t>
  </si>
  <si>
    <t>Koraszülés</t>
  </si>
  <si>
    <t>Praeeclampsia, HELLP</t>
  </si>
  <si>
    <t>RH isoimmunisatio</t>
  </si>
  <si>
    <t>IUGR</t>
  </si>
  <si>
    <t>GDM</t>
  </si>
  <si>
    <t>Újszülött &gt;4500g</t>
  </si>
  <si>
    <t>Perinatalis halálozás ismeretlen okból</t>
  </si>
  <si>
    <t>RIZIKÓBESOROLÁS:</t>
  </si>
  <si>
    <t>Dátum:</t>
  </si>
  <si>
    <t>Szülész szakorvos:</t>
  </si>
  <si>
    <t>Elérhetőség:</t>
  </si>
  <si>
    <t>P.H.</t>
  </si>
  <si>
    <t>------------------------------------------------------------------------------------</t>
  </si>
  <si>
    <t>Orvos aláírása</t>
  </si>
  <si>
    <t>Kiadva 3 példányban (1 a várandósé, 1 a védőnőé, 1 a háziorvosé)</t>
  </si>
  <si>
    <t>Készült az EEMI 2014.09.05-i szakmai irányelvei alapján</t>
  </si>
  <si>
    <t>Tájékoztató felelős személy választásáról</t>
  </si>
  <si>
    <t>A 26/2014. (IV.8.) EMMI rendelet (a továbbiekban: Rendelet) értelmében megállapítottam, hogy</t>
  </si>
  <si>
    <t>Önnek élő, méhen belüli várandóssága van.</t>
  </si>
  <si>
    <t>Az Ön várandóssága jelenleg a(z)</t>
  </si>
  <si>
    <t xml:space="preserve">   rizikócsoportba tartozik. A Rendelet szerint Önnek</t>
  </si>
  <si>
    <t>felelős személyt kell választania, aki Önt a várandósság ideje alatt gondozni fogja. Amennyiben a várandósság</t>
  </si>
  <si>
    <t>alacsony rizikójú, a választott felelős személy lehet szülész-nőgyógyász szakorvos vagy szülésznő, ha a</t>
  </si>
  <si>
    <t>várandósság magas rizikójúnak minősül, akkor a felelős személy csak szülész-nőgyógyász szakorvos lehet.</t>
  </si>
  <si>
    <t>A jelen vizsgálatot követően Önnek fel kell keresnie a területileg illetékes védőnőt, aki a várandósgondozással</t>
  </si>
  <si>
    <t>kapcsolatos dokumentumokat vezeti. Itt kapja meg a „Várandós anya gondozási könyvét”, amelybe a felelős</t>
  </si>
  <si>
    <t>személy, a védőnő, az Ön háziorvosa és az esetleges konzíliáriusok bejegyzik a várandósságra vonatkozó</t>
  </si>
  <si>
    <t>információkat. A védőnő és az Ön háziorvosa áttekinti a rizikóbesorolást.</t>
  </si>
  <si>
    <t>Felhívjuk szíves figyelmét, hogy indokolt esetben (a gondozás során új információ felmerülése esetén) a</t>
  </si>
  <si>
    <t>rizikóbesorolás változhat. A pontos rizikóbesorolás a személyre szabott gondozást és így az Ön és</t>
  </si>
  <si>
    <t>születendő gyermeke egészségét szolgálja!</t>
  </si>
  <si>
    <t xml:space="preserve">             P.H.</t>
  </si>
  <si>
    <t>Két példányt átvettem, az egyik az én tulajdonom, a másikat átadom a területileg illetékes védőnőnek.</t>
  </si>
  <si>
    <t>Budapest,</t>
  </si>
  <si>
    <t>Várandós aláírása</t>
  </si>
  <si>
    <t>(igen/nem)</t>
  </si>
  <si>
    <t>111-111-111</t>
  </si>
  <si>
    <t xml:space="preserve"> Dr. Hazay Máté</t>
  </si>
  <si>
    <t xml:space="preserve">1027 Budapest, Margit krt. 44. mfszt. 1. </t>
  </si>
  <si>
    <t>Telefon: 30-274-1872</t>
  </si>
  <si>
    <t>-----------------------------------------------------------------------------------------------</t>
  </si>
  <si>
    <t xml:space="preserve">     Orvos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</si>
</sst>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\-mm\-dd"/>
    <numFmt numFmtId="166" formatCode="#,##0.00&quot; &quot;[$Ft-40E];[Red]&quot;-&quot;#,##0.00&quot; &quot;[$Ft-40E]"/>
  </numFmts>
  <fonts count="10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E6E6E6"/>
        <bgColor rgb="FFE6E6E6"/>
      </patternFill>
    </fill>
    <fill>
      <patternFill patternType="solid">
        <fgColor rgb="FF00FF00"/>
        <bgColor rgb="FF99CCF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0" fillId="2" borderId="0" xfId="0" applyFont="1" applyFill="1" applyBorder="1"/>
    <xf numFmtId="0" fontId="4" fillId="0" borderId="0" xfId="0" applyFont="1"/>
    <xf numFmtId="0" fontId="0" fillId="0" borderId="0" xfId="0" applyFont="1" applyBorder="1"/>
    <xf numFmtId="164" fontId="0" fillId="0" borderId="0" xfId="0" applyNumberFormat="1" applyFill="1"/>
    <xf numFmtId="0" fontId="0" fillId="0" borderId="0" xfId="0" applyFill="1"/>
    <xf numFmtId="0" fontId="0" fillId="3" borderId="0" xfId="0" applyFill="1"/>
    <xf numFmtId="0" fontId="5" fillId="0" borderId="0" xfId="0" applyFont="1"/>
    <xf numFmtId="0" fontId="6" fillId="0" borderId="0" xfId="0" applyFont="1"/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/>
    <xf numFmtId="14" fontId="0" fillId="0" borderId="0" xfId="0" applyNumberFormat="1"/>
    <xf numFmtId="0" fontId="0" fillId="4" borderId="0" xfId="0" applyFill="1"/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9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/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Heading" xfId="1"/>
    <cellStyle name="Heading1" xfId="2"/>
    <cellStyle name="Normá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showGridLines="0" tabSelected="1" workbookViewId="0">
      <selection activeCell="E1" sqref="E1"/>
    </sheetView>
  </sheetViews>
  <sheetFormatPr defaultRowHeight="14.25" x14ac:dyDescent="0.2"/>
  <cols>
    <col min="1" max="1" width="2.625" customWidth="1"/>
    <col min="2" max="2" width="7" customWidth="1"/>
    <col min="3" max="3" width="16.25" customWidth="1"/>
    <col min="4" max="4" width="21.375" customWidth="1"/>
    <col min="5" max="5" width="5.875" customWidth="1"/>
    <col min="6" max="6" width="6.625" customWidth="1"/>
    <col min="7" max="7" width="3.25" customWidth="1"/>
    <col min="8" max="8" width="5.5" customWidth="1"/>
    <col min="9" max="9" width="3.25" customWidth="1"/>
    <col min="10" max="10" width="9.5" customWidth="1"/>
    <col min="11" max="11" width="11.75" customWidth="1"/>
  </cols>
  <sheetData>
    <row r="2" spans="1:11" ht="20.25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5" x14ac:dyDescent="0.25">
      <c r="B5" s="2" t="s">
        <v>1</v>
      </c>
      <c r="C5" s="25" t="s">
        <v>2</v>
      </c>
      <c r="D5" s="25"/>
      <c r="E5" s="31" t="s">
        <v>3</v>
      </c>
      <c r="F5" s="31"/>
      <c r="G5" s="26">
        <v>33239</v>
      </c>
      <c r="H5" s="26"/>
      <c r="I5" s="26"/>
      <c r="K5" s="4" t="s">
        <v>4</v>
      </c>
    </row>
    <row r="6" spans="1:11" ht="15" x14ac:dyDescent="0.25">
      <c r="B6" s="2" t="s">
        <v>5</v>
      </c>
      <c r="C6" s="25" t="s">
        <v>70</v>
      </c>
      <c r="D6" s="25"/>
      <c r="E6" s="5"/>
      <c r="F6" s="5"/>
      <c r="G6" s="5"/>
      <c r="K6" t="s">
        <v>69</v>
      </c>
    </row>
    <row r="8" spans="1:11" x14ac:dyDescent="0.2">
      <c r="A8">
        <v>1</v>
      </c>
      <c r="B8" s="28" t="s">
        <v>6</v>
      </c>
      <c r="C8" s="28"/>
      <c r="D8" s="28"/>
      <c r="E8" s="6" t="s">
        <v>7</v>
      </c>
      <c r="F8" s="6"/>
      <c r="G8" s="7"/>
      <c r="J8" s="16" t="str">
        <f ca="1">CONCATENATE(ROUND(YEARFRAC($G$5,TODAY(),1 ),1)," év")</f>
        <v>24,9 év</v>
      </c>
      <c r="K8" s="8" t="str">
        <f ca="1">IF(ISBLANK($G$5),"igen",IF(      OR(YEARFRAC($G$5,TODAY(),1)&gt;=40,YEARFRAC($G$5,TODAY(),1)&lt;=18),"igen","nem"                      ))</f>
        <v>nem</v>
      </c>
    </row>
    <row r="9" spans="1:11" x14ac:dyDescent="0.2">
      <c r="A9">
        <v>2</v>
      </c>
      <c r="B9" s="28" t="s">
        <v>8</v>
      </c>
      <c r="C9" s="28"/>
      <c r="D9" s="28"/>
      <c r="E9" s="3">
        <v>6</v>
      </c>
      <c r="F9" s="7" t="s">
        <v>9</v>
      </c>
      <c r="G9" t="s">
        <v>10</v>
      </c>
      <c r="H9" t="s">
        <v>11</v>
      </c>
      <c r="K9" s="8" t="str">
        <f>IF(ISBLANK($E$9),"igen",IF($E$9&gt;14,"igen","nem"))</f>
        <v>nem</v>
      </c>
    </row>
    <row r="10" spans="1:11" x14ac:dyDescent="0.2">
      <c r="A10">
        <v>3</v>
      </c>
      <c r="B10" s="28" t="s">
        <v>12</v>
      </c>
      <c r="C10" s="28"/>
      <c r="D10" s="28"/>
      <c r="E10" s="3">
        <v>2</v>
      </c>
      <c r="F10" s="7" t="s">
        <v>13</v>
      </c>
      <c r="G10" t="s">
        <v>10</v>
      </c>
      <c r="K10" s="8" t="str">
        <f>IF(ISBLANK($E$10),"igen",IF($E$10&gt;4,"igen","nem"))</f>
        <v>nem</v>
      </c>
    </row>
    <row r="11" spans="1:11" x14ac:dyDescent="0.2">
      <c r="A11">
        <v>4</v>
      </c>
      <c r="B11" s="28" t="s">
        <v>14</v>
      </c>
      <c r="C11" s="28"/>
      <c r="D11" s="28"/>
      <c r="E11" t="s">
        <v>15</v>
      </c>
      <c r="K11" t="s">
        <v>16</v>
      </c>
    </row>
    <row r="12" spans="1:11" x14ac:dyDescent="0.2">
      <c r="A12">
        <v>5</v>
      </c>
      <c r="B12" s="28" t="s">
        <v>17</v>
      </c>
      <c r="C12" s="28"/>
      <c r="D12" s="28"/>
      <c r="E12" t="s">
        <v>15</v>
      </c>
      <c r="K12" t="s">
        <v>16</v>
      </c>
    </row>
    <row r="13" spans="1:11" x14ac:dyDescent="0.2">
      <c r="A13">
        <v>6</v>
      </c>
      <c r="B13" s="28" t="s">
        <v>18</v>
      </c>
      <c r="C13" s="28"/>
      <c r="D13" s="28"/>
      <c r="E13" t="s">
        <v>15</v>
      </c>
      <c r="K13" t="s">
        <v>16</v>
      </c>
    </row>
    <row r="14" spans="1:11" x14ac:dyDescent="0.2">
      <c r="A14">
        <v>7</v>
      </c>
      <c r="B14" s="28" t="s">
        <v>19</v>
      </c>
      <c r="C14" s="28"/>
      <c r="D14" s="28"/>
      <c r="E14" s="3">
        <v>60</v>
      </c>
      <c r="F14" s="7" t="s">
        <v>20</v>
      </c>
      <c r="G14" t="s">
        <v>21</v>
      </c>
      <c r="H14" s="3">
        <v>162</v>
      </c>
      <c r="I14" t="s">
        <v>22</v>
      </c>
      <c r="J14" s="16" t="str">
        <f>CONCATENATE("BMI = ",ROUND($E$14/(($H$14/100)*($H$14/100)),1) )</f>
        <v>BMI = 22,9</v>
      </c>
      <c r="K14" s="8" t="str">
        <f>IF(OR(ISBLANK($E$14),ISBLANK($H$14)),"igen",IF(      OR(ROUND($E$14/(($H$14/100)*($H$14/100)),1)&gt;=30,ROUND($E$14/(($H$14/100)*($H$14/100)),1)&lt;=18),"igen","nem"                      ))</f>
        <v>nem</v>
      </c>
    </row>
    <row r="15" spans="1:11" x14ac:dyDescent="0.2">
      <c r="A15">
        <v>8</v>
      </c>
      <c r="B15" s="28" t="s">
        <v>23</v>
      </c>
      <c r="C15" s="28"/>
      <c r="D15" s="28"/>
      <c r="E15" t="s">
        <v>15</v>
      </c>
      <c r="K15" t="s">
        <v>16</v>
      </c>
    </row>
    <row r="16" spans="1:11" x14ac:dyDescent="0.2">
      <c r="A16">
        <v>9</v>
      </c>
      <c r="B16" s="28" t="s">
        <v>24</v>
      </c>
      <c r="C16" s="28"/>
      <c r="D16" s="28"/>
      <c r="E16" t="s">
        <v>15</v>
      </c>
      <c r="K16" t="s">
        <v>16</v>
      </c>
    </row>
    <row r="17" spans="1:11" x14ac:dyDescent="0.2">
      <c r="A17">
        <v>10</v>
      </c>
      <c r="B17" s="28" t="s">
        <v>25</v>
      </c>
      <c r="C17" s="28"/>
      <c r="D17" s="28"/>
      <c r="E17" t="s">
        <v>15</v>
      </c>
      <c r="K17" t="s">
        <v>16</v>
      </c>
    </row>
    <row r="18" spans="1:11" x14ac:dyDescent="0.2">
      <c r="A18">
        <v>11</v>
      </c>
      <c r="B18" s="28" t="s">
        <v>26</v>
      </c>
      <c r="C18" s="28"/>
      <c r="D18" s="28"/>
      <c r="E18" t="s">
        <v>15</v>
      </c>
      <c r="K18" t="s">
        <v>16</v>
      </c>
    </row>
    <row r="19" spans="1:11" x14ac:dyDescent="0.2">
      <c r="A19">
        <v>12</v>
      </c>
      <c r="B19" s="28" t="s">
        <v>27</v>
      </c>
      <c r="C19" s="28"/>
      <c r="D19" s="28"/>
      <c r="E19" t="s">
        <v>15</v>
      </c>
      <c r="K19" t="s">
        <v>16</v>
      </c>
    </row>
    <row r="20" spans="1:11" x14ac:dyDescent="0.2">
      <c r="A20">
        <v>13</v>
      </c>
      <c r="B20" s="28" t="s">
        <v>28</v>
      </c>
      <c r="C20" s="28"/>
      <c r="D20" s="28"/>
      <c r="E20" t="s">
        <v>15</v>
      </c>
      <c r="K20" t="s">
        <v>16</v>
      </c>
    </row>
    <row r="21" spans="1:11" x14ac:dyDescent="0.2">
      <c r="A21">
        <v>14</v>
      </c>
      <c r="B21" s="28" t="s">
        <v>29</v>
      </c>
      <c r="C21" s="28"/>
      <c r="D21" s="28"/>
      <c r="E21" t="s">
        <v>15</v>
      </c>
      <c r="K21" t="s">
        <v>16</v>
      </c>
    </row>
    <row r="22" spans="1:11" x14ac:dyDescent="0.2">
      <c r="A22">
        <v>15</v>
      </c>
      <c r="B22" s="28" t="s">
        <v>30</v>
      </c>
      <c r="C22" s="28"/>
      <c r="D22" s="28"/>
      <c r="E22" t="s">
        <v>15</v>
      </c>
      <c r="K22" t="s">
        <v>16</v>
      </c>
    </row>
    <row r="23" spans="1:11" x14ac:dyDescent="0.2">
      <c r="A23">
        <v>16</v>
      </c>
      <c r="B23" s="28" t="s">
        <v>31</v>
      </c>
      <c r="C23" s="28"/>
      <c r="D23" s="28"/>
      <c r="E23" t="s">
        <v>15</v>
      </c>
      <c r="K23" t="s">
        <v>16</v>
      </c>
    </row>
    <row r="24" spans="1:11" x14ac:dyDescent="0.2">
      <c r="A24">
        <v>17</v>
      </c>
      <c r="B24" s="28" t="s">
        <v>32</v>
      </c>
      <c r="C24" s="28"/>
      <c r="D24" s="28"/>
      <c r="E24" t="s">
        <v>15</v>
      </c>
      <c r="K24" t="s">
        <v>16</v>
      </c>
    </row>
    <row r="25" spans="1:11" x14ac:dyDescent="0.2">
      <c r="A25">
        <v>18</v>
      </c>
      <c r="B25" s="28" t="s">
        <v>33</v>
      </c>
      <c r="C25" s="28"/>
      <c r="D25" s="28"/>
      <c r="E25" t="s">
        <v>15</v>
      </c>
      <c r="K25" t="s">
        <v>16</v>
      </c>
    </row>
    <row r="26" spans="1:11" x14ac:dyDescent="0.2">
      <c r="A26">
        <v>19</v>
      </c>
      <c r="B26" s="28" t="s">
        <v>34</v>
      </c>
      <c r="C26" s="28"/>
      <c r="D26" s="28"/>
      <c r="E26" t="s">
        <v>15</v>
      </c>
      <c r="K26" t="s">
        <v>16</v>
      </c>
    </row>
    <row r="27" spans="1:11" x14ac:dyDescent="0.2">
      <c r="A27">
        <v>20</v>
      </c>
      <c r="B27" s="28" t="s">
        <v>35</v>
      </c>
      <c r="C27" s="28"/>
      <c r="D27" s="28"/>
      <c r="E27" t="s">
        <v>15</v>
      </c>
      <c r="K27" t="s">
        <v>16</v>
      </c>
    </row>
    <row r="28" spans="1:11" x14ac:dyDescent="0.2">
      <c r="A28">
        <v>21</v>
      </c>
      <c r="B28" s="28" t="s">
        <v>36</v>
      </c>
      <c r="C28" s="28"/>
      <c r="D28" s="28"/>
      <c r="E28" t="s">
        <v>15</v>
      </c>
      <c r="K28" t="s">
        <v>16</v>
      </c>
    </row>
    <row r="29" spans="1:11" x14ac:dyDescent="0.2">
      <c r="A29">
        <v>22</v>
      </c>
      <c r="B29" s="28" t="s">
        <v>37</v>
      </c>
      <c r="C29" s="28"/>
      <c r="D29" s="28"/>
      <c r="E29" t="s">
        <v>15</v>
      </c>
      <c r="K29" t="s">
        <v>16</v>
      </c>
    </row>
    <row r="30" spans="1:11" x14ac:dyDescent="0.2">
      <c r="A30">
        <v>23</v>
      </c>
      <c r="B30" s="28" t="s">
        <v>38</v>
      </c>
      <c r="C30" s="28"/>
      <c r="D30" s="28"/>
      <c r="E30" t="s">
        <v>15</v>
      </c>
      <c r="K30" t="s">
        <v>16</v>
      </c>
    </row>
    <row r="31" spans="1:11" x14ac:dyDescent="0.2">
      <c r="A31">
        <v>24</v>
      </c>
      <c r="B31" s="28" t="s">
        <v>39</v>
      </c>
      <c r="C31" s="28"/>
      <c r="D31" s="28"/>
      <c r="E31" t="s">
        <v>15</v>
      </c>
      <c r="K31" t="s">
        <v>16</v>
      </c>
    </row>
    <row r="32" spans="1:11" x14ac:dyDescent="0.2">
      <c r="A32">
        <v>25</v>
      </c>
      <c r="B32" s="28" t="s">
        <v>40</v>
      </c>
      <c r="C32" s="28"/>
      <c r="D32" s="28"/>
      <c r="E32" t="s">
        <v>15</v>
      </c>
      <c r="K32" t="s">
        <v>16</v>
      </c>
    </row>
    <row r="34" spans="2:11" ht="15.75" x14ac:dyDescent="0.2">
      <c r="B34" s="27" t="s">
        <v>41</v>
      </c>
      <c r="C34" s="27"/>
      <c r="D34" s="27"/>
      <c r="E34" s="27" t="str">
        <f ca="1">IF(COUNTIF($K$8:$K$32,"igen")&gt;0,"MAGAS KOCKÁZAT",IF(COUNTIF($K$8:$K$32,"nem")=25,"ALACSONY KOCKÁZAT","NINCS KITÖLTVE") )</f>
        <v>ALACSONY KOCKÁZAT</v>
      </c>
      <c r="F34" s="27"/>
      <c r="G34" s="27"/>
      <c r="H34" s="27"/>
      <c r="I34" s="27"/>
      <c r="J34" s="27"/>
    </row>
    <row r="35" spans="2:11" ht="18" x14ac:dyDescent="0.25">
      <c r="B35" s="1"/>
      <c r="C35" s="1"/>
      <c r="D35" s="9"/>
      <c r="E35" s="1"/>
      <c r="F35" s="1"/>
    </row>
    <row r="37" spans="2:11" ht="15" x14ac:dyDescent="0.2">
      <c r="B37" s="18" t="s">
        <v>43</v>
      </c>
      <c r="C37" s="18"/>
      <c r="D37" s="29" t="s">
        <v>71</v>
      </c>
      <c r="E37" s="29"/>
      <c r="F37" s="29"/>
      <c r="G37" s="13"/>
      <c r="H37" s="10"/>
      <c r="I37" s="10"/>
      <c r="J37" s="10"/>
    </row>
    <row r="38" spans="2:11" x14ac:dyDescent="0.2">
      <c r="B38" s="19" t="s">
        <v>44</v>
      </c>
      <c r="C38" s="19"/>
      <c r="D38" s="21" t="s">
        <v>72</v>
      </c>
      <c r="E38" s="21"/>
      <c r="F38" s="21"/>
      <c r="G38" s="10"/>
      <c r="H38" s="10"/>
      <c r="I38" s="10"/>
      <c r="J38" s="10"/>
    </row>
    <row r="39" spans="2:11" x14ac:dyDescent="0.2">
      <c r="B39" s="10"/>
      <c r="C39" s="10"/>
      <c r="D39" s="21" t="s">
        <v>73</v>
      </c>
      <c r="E39" s="21"/>
      <c r="F39" s="21"/>
      <c r="G39" s="10"/>
      <c r="H39" s="10"/>
      <c r="I39" s="10"/>
      <c r="J39" s="10"/>
    </row>
    <row r="40" spans="2:11" x14ac:dyDescent="0.2">
      <c r="B40" s="10"/>
      <c r="C40" s="10"/>
      <c r="D40" s="22"/>
      <c r="E40" s="22"/>
      <c r="F40" s="22"/>
      <c r="G40" s="10"/>
      <c r="H40" s="10"/>
      <c r="I40" s="10"/>
      <c r="J40" s="10"/>
    </row>
    <row r="41" spans="2:11" x14ac:dyDescent="0.2">
      <c r="B41" s="10" t="s">
        <v>42</v>
      </c>
      <c r="C41" s="10"/>
      <c r="D41" s="11">
        <f ca="1">TODAY()</f>
        <v>42350</v>
      </c>
      <c r="E41" s="10"/>
      <c r="F41" s="10"/>
      <c r="G41" s="10"/>
      <c r="I41" s="10" t="s">
        <v>45</v>
      </c>
      <c r="J41" s="10"/>
    </row>
    <row r="42" spans="2:11" x14ac:dyDescent="0.2">
      <c r="B42" s="10"/>
      <c r="C42" s="10"/>
      <c r="D42" s="10"/>
      <c r="E42" s="10"/>
      <c r="F42" s="10"/>
      <c r="G42" s="10"/>
      <c r="H42" s="10"/>
      <c r="I42" s="10"/>
      <c r="J42" s="10"/>
    </row>
    <row r="43" spans="2:11" x14ac:dyDescent="0.2">
      <c r="B43" s="10"/>
      <c r="C43" s="10"/>
      <c r="D43" s="10"/>
      <c r="E43" s="10"/>
      <c r="F43" s="23" t="s">
        <v>74</v>
      </c>
      <c r="G43" s="24"/>
      <c r="H43" s="24"/>
      <c r="I43" s="24"/>
      <c r="J43" s="24"/>
      <c r="K43" s="24"/>
    </row>
    <row r="44" spans="2:11" x14ac:dyDescent="0.2">
      <c r="B44" s="10"/>
      <c r="C44" s="10"/>
      <c r="D44" s="10"/>
      <c r="E44" s="10"/>
      <c r="F44" s="10"/>
      <c r="G44" s="24" t="s">
        <v>75</v>
      </c>
      <c r="H44" s="24"/>
      <c r="I44" s="24"/>
      <c r="J44" s="24"/>
    </row>
    <row r="45" spans="2:11" x14ac:dyDescent="0.2">
      <c r="B45" s="10"/>
      <c r="C45" s="10"/>
      <c r="D45" s="10"/>
      <c r="E45" s="10"/>
      <c r="F45" s="10"/>
      <c r="G45" s="12"/>
      <c r="H45" s="12"/>
      <c r="I45" s="12"/>
      <c r="J45" s="12"/>
    </row>
    <row r="46" spans="2:11" x14ac:dyDescent="0.2">
      <c r="B46" s="10"/>
      <c r="C46" s="10"/>
      <c r="D46" s="10"/>
      <c r="E46" s="10"/>
      <c r="F46" s="10"/>
      <c r="G46" s="12"/>
      <c r="H46" s="12"/>
      <c r="I46" s="12"/>
      <c r="J46" s="12"/>
    </row>
    <row r="47" spans="2:11" x14ac:dyDescent="0.2">
      <c r="B47" s="10"/>
      <c r="C47" s="10"/>
      <c r="D47" s="10"/>
      <c r="E47" s="10"/>
      <c r="F47" s="10"/>
      <c r="G47" s="12"/>
      <c r="H47" s="12"/>
      <c r="I47" s="12"/>
      <c r="J47" s="12"/>
    </row>
    <row r="48" spans="2:11" x14ac:dyDescent="0.2">
      <c r="B48" s="10"/>
      <c r="C48" s="10"/>
      <c r="D48" s="10"/>
      <c r="E48" s="10"/>
      <c r="F48" s="10"/>
      <c r="G48" s="12"/>
      <c r="H48" s="12"/>
      <c r="I48" s="12"/>
      <c r="J48" s="12"/>
    </row>
    <row r="49" spans="2:11" x14ac:dyDescent="0.2">
      <c r="B49" s="10"/>
      <c r="C49" s="10"/>
      <c r="D49" s="10"/>
      <c r="E49" s="10"/>
      <c r="F49" s="10"/>
      <c r="G49" s="12"/>
      <c r="H49" s="12"/>
      <c r="I49" s="12"/>
      <c r="J49" s="12"/>
    </row>
    <row r="50" spans="2:11" x14ac:dyDescent="0.2">
      <c r="B50" s="10"/>
      <c r="C50" s="10"/>
      <c r="D50" s="10"/>
      <c r="E50" s="10"/>
      <c r="F50" s="10"/>
      <c r="G50" s="12"/>
      <c r="H50" s="12"/>
      <c r="I50" s="12"/>
      <c r="J50" s="12"/>
    </row>
    <row r="51" spans="2:11" x14ac:dyDescent="0.2">
      <c r="B51" s="10"/>
      <c r="C51" s="10"/>
      <c r="D51" s="10"/>
      <c r="E51" s="10"/>
      <c r="F51" s="10"/>
      <c r="G51" s="12"/>
      <c r="H51" s="12"/>
      <c r="I51" s="12"/>
      <c r="J51" s="12"/>
    </row>
    <row r="53" spans="2:11" s="17" customFormat="1" ht="12" x14ac:dyDescent="0.2">
      <c r="B53" s="17" t="s">
        <v>48</v>
      </c>
    </row>
    <row r="54" spans="2:11" x14ac:dyDescent="0.2">
      <c r="B54" s="14" t="s">
        <v>49</v>
      </c>
      <c r="C54" s="14"/>
      <c r="D54" s="14"/>
      <c r="E54" s="14"/>
      <c r="F54" s="14"/>
      <c r="G54" s="14"/>
      <c r="H54" s="14"/>
      <c r="I54" s="14"/>
      <c r="J54" s="14"/>
      <c r="K54" s="14"/>
    </row>
  </sheetData>
  <mergeCells count="38">
    <mergeCell ref="B14:D14"/>
    <mergeCell ref="B15:D15"/>
    <mergeCell ref="B16:D16"/>
    <mergeCell ref="B17:D17"/>
    <mergeCell ref="A2:K2"/>
    <mergeCell ref="E5:F5"/>
    <mergeCell ref="B8:D8"/>
    <mergeCell ref="B9:D9"/>
    <mergeCell ref="B10:D10"/>
    <mergeCell ref="B11:D11"/>
    <mergeCell ref="D37:F37"/>
    <mergeCell ref="B24:D24"/>
    <mergeCell ref="B25:D25"/>
    <mergeCell ref="B26:D26"/>
    <mergeCell ref="B27:D27"/>
    <mergeCell ref="B28:D28"/>
    <mergeCell ref="B29:D29"/>
    <mergeCell ref="C5:D5"/>
    <mergeCell ref="C6:D6"/>
    <mergeCell ref="G5:I5"/>
    <mergeCell ref="E34:J34"/>
    <mergeCell ref="B30:D30"/>
    <mergeCell ref="B31:D31"/>
    <mergeCell ref="B32:D32"/>
    <mergeCell ref="B34:D34"/>
    <mergeCell ref="B18:D18"/>
    <mergeCell ref="B19:D19"/>
    <mergeCell ref="B20:D20"/>
    <mergeCell ref="B21:D21"/>
    <mergeCell ref="B22:D22"/>
    <mergeCell ref="B23:D23"/>
    <mergeCell ref="B12:D12"/>
    <mergeCell ref="B13:D13"/>
    <mergeCell ref="D38:F38"/>
    <mergeCell ref="D39:F39"/>
    <mergeCell ref="D40:F40"/>
    <mergeCell ref="F43:K43"/>
    <mergeCell ref="G44:J44"/>
  </mergeCells>
  <pageMargins left="0" right="0" top="0.39409448818897641" bottom="0.39409448818897641" header="0" footer="0"/>
  <pageSetup paperSize="9" fitToWidth="0" fitToHeight="0" pageOrder="overThenDown" orientation="portrait" useFirstPageNumber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showGridLines="0" showRowColHeaders="0" workbookViewId="0">
      <selection activeCell="B1" sqref="B1"/>
    </sheetView>
  </sheetViews>
  <sheetFormatPr defaultRowHeight="14.25" x14ac:dyDescent="0.2"/>
  <cols>
    <col min="1" max="1" width="3.625" customWidth="1"/>
    <col min="2" max="2" width="17.5" customWidth="1"/>
    <col min="3" max="3" width="10" customWidth="1"/>
    <col min="4" max="4" width="4.25" customWidth="1"/>
    <col min="5" max="5" width="10.75" customWidth="1"/>
    <col min="6" max="6" width="18.125" customWidth="1"/>
    <col min="7" max="7" width="8" customWidth="1"/>
    <col min="8" max="10" width="10.75" customWidth="1"/>
  </cols>
  <sheetData>
    <row r="2" spans="2:9" ht="20.25" x14ac:dyDescent="0.2">
      <c r="B2" s="30" t="s">
        <v>50</v>
      </c>
      <c r="C2" s="30"/>
      <c r="D2" s="30"/>
      <c r="E2" s="30"/>
      <c r="F2" s="30"/>
      <c r="G2" s="30"/>
      <c r="H2" s="30"/>
      <c r="I2" s="30"/>
    </row>
    <row r="3" spans="2:9" ht="20.25" x14ac:dyDescent="0.2">
      <c r="B3" s="20"/>
      <c r="C3" s="20"/>
      <c r="D3" s="20"/>
      <c r="E3" s="20"/>
      <c r="F3" s="20"/>
      <c r="G3" s="20"/>
      <c r="H3" s="20"/>
      <c r="I3" s="20"/>
    </row>
    <row r="4" spans="2:9" ht="20.25" x14ac:dyDescent="0.2">
      <c r="B4" s="20"/>
      <c r="C4" s="20"/>
      <c r="D4" s="20"/>
      <c r="E4" s="20"/>
      <c r="F4" s="20"/>
      <c r="G4" s="20"/>
      <c r="H4" s="20"/>
      <c r="I4" s="20"/>
    </row>
    <row r="6" spans="2:9" x14ac:dyDescent="0.2">
      <c r="B6" s="32" t="s">
        <v>51</v>
      </c>
      <c r="C6" s="32"/>
      <c r="D6" s="32"/>
      <c r="E6" s="32"/>
      <c r="F6" s="32"/>
      <c r="G6" s="32"/>
      <c r="H6" s="32"/>
      <c r="I6" s="32"/>
    </row>
    <row r="8" spans="2:9" ht="15.75" x14ac:dyDescent="0.2">
      <c r="B8" s="33" t="s">
        <v>52</v>
      </c>
      <c r="C8" s="33"/>
      <c r="D8" s="33"/>
      <c r="E8" s="33"/>
      <c r="F8" s="33"/>
      <c r="G8" s="33"/>
      <c r="H8" s="33"/>
      <c r="I8" s="33"/>
    </row>
    <row r="10" spans="2:9" ht="15.75" x14ac:dyDescent="0.2">
      <c r="B10" s="32" t="s">
        <v>53</v>
      </c>
      <c r="C10" s="32"/>
      <c r="D10" s="33" t="str">
        <f ca="1">IF(Kockázatbecslés!E34="ALACSONY KOCKÁZAT","alacsony",IF(Kockázatbecslés!E34="MAGAS KOCKÁZAT","magas","--------"))</f>
        <v>alacsony</v>
      </c>
      <c r="E10" s="33"/>
      <c r="F10" t="s">
        <v>54</v>
      </c>
    </row>
    <row r="11" spans="2:9" x14ac:dyDescent="0.2">
      <c r="B11" t="s">
        <v>55</v>
      </c>
    </row>
    <row r="12" spans="2:9" x14ac:dyDescent="0.2">
      <c r="B12" t="s">
        <v>56</v>
      </c>
    </row>
    <row r="13" spans="2:9" x14ac:dyDescent="0.2">
      <c r="B13" t="s">
        <v>57</v>
      </c>
    </row>
    <row r="14" spans="2:9" x14ac:dyDescent="0.2">
      <c r="B14" t="s">
        <v>58</v>
      </c>
    </row>
    <row r="15" spans="2:9" x14ac:dyDescent="0.2">
      <c r="B15" t="s">
        <v>59</v>
      </c>
    </row>
    <row r="16" spans="2:9" x14ac:dyDescent="0.2">
      <c r="B16" t="s">
        <v>60</v>
      </c>
    </row>
    <row r="17" spans="2:10" x14ac:dyDescent="0.2">
      <c r="B17" t="s">
        <v>61</v>
      </c>
    </row>
    <row r="18" spans="2:10" x14ac:dyDescent="0.2">
      <c r="B18" t="s">
        <v>62</v>
      </c>
    </row>
    <row r="19" spans="2:10" x14ac:dyDescent="0.2">
      <c r="B19" t="s">
        <v>63</v>
      </c>
    </row>
    <row r="20" spans="2:10" x14ac:dyDescent="0.2">
      <c r="B20" t="s">
        <v>64</v>
      </c>
    </row>
    <row r="22" spans="2:10" x14ac:dyDescent="0.2">
      <c r="B22" t="str">
        <f>CONCATENATE("Budapest,")</f>
        <v>Budapest,</v>
      </c>
      <c r="C22" s="15">
        <f ca="1">TODAY()</f>
        <v>42350</v>
      </c>
    </row>
    <row r="24" spans="2:10" ht="15" x14ac:dyDescent="0.2">
      <c r="B24" s="18" t="s">
        <v>43</v>
      </c>
      <c r="C24" s="18"/>
      <c r="D24" s="29" t="s">
        <v>71</v>
      </c>
      <c r="E24" s="29"/>
      <c r="F24" s="29"/>
      <c r="G24" s="22"/>
      <c r="H24" s="22"/>
      <c r="I24" s="22"/>
      <c r="J24" s="22"/>
    </row>
    <row r="25" spans="2:10" x14ac:dyDescent="0.2">
      <c r="B25" s="19" t="s">
        <v>44</v>
      </c>
      <c r="C25" s="19"/>
      <c r="D25" s="21" t="s">
        <v>72</v>
      </c>
      <c r="E25" s="21"/>
      <c r="F25" s="21"/>
      <c r="G25" s="10"/>
      <c r="H25" s="10"/>
      <c r="I25" s="10"/>
      <c r="J25" s="10"/>
    </row>
    <row r="26" spans="2:10" x14ac:dyDescent="0.2">
      <c r="B26" s="10"/>
      <c r="C26" s="10"/>
      <c r="D26" s="21" t="s">
        <v>73</v>
      </c>
      <c r="E26" s="21"/>
      <c r="F26" s="21"/>
      <c r="G26" s="10"/>
      <c r="H26" s="10"/>
      <c r="I26" s="10"/>
      <c r="J26" s="10"/>
    </row>
    <row r="27" spans="2:10" x14ac:dyDescent="0.2">
      <c r="B27" s="10"/>
      <c r="C27" s="22"/>
      <c r="D27" s="22"/>
      <c r="E27" s="22"/>
      <c r="F27" s="10"/>
      <c r="G27" s="10"/>
      <c r="H27" s="10"/>
      <c r="I27" s="10"/>
    </row>
    <row r="28" spans="2:10" x14ac:dyDescent="0.2">
      <c r="B28" s="10"/>
      <c r="C28" s="10"/>
      <c r="D28" s="10"/>
      <c r="E28" s="10"/>
      <c r="F28" s="10"/>
      <c r="G28" s="10" t="s">
        <v>65</v>
      </c>
      <c r="H28" s="10"/>
      <c r="I28" s="10"/>
    </row>
    <row r="29" spans="2:10" x14ac:dyDescent="0.2">
      <c r="B29" s="10"/>
      <c r="C29" s="10"/>
      <c r="D29" s="10"/>
      <c r="E29" s="10"/>
      <c r="F29" s="10"/>
      <c r="G29" s="10"/>
      <c r="H29" s="10"/>
      <c r="I29" s="10"/>
    </row>
    <row r="30" spans="2:10" x14ac:dyDescent="0.2">
      <c r="B30" s="10"/>
      <c r="C30" s="10"/>
      <c r="D30" s="10"/>
      <c r="E30" s="24" t="s">
        <v>46</v>
      </c>
      <c r="F30" s="24"/>
      <c r="G30" s="24"/>
      <c r="H30" s="24"/>
      <c r="I30" s="24"/>
      <c r="J30" s="24"/>
    </row>
    <row r="31" spans="2:10" x14ac:dyDescent="0.2">
      <c r="B31" s="10"/>
      <c r="C31" s="10"/>
      <c r="D31" s="10"/>
      <c r="E31" s="10"/>
      <c r="F31" s="10"/>
      <c r="G31" s="24" t="s">
        <v>47</v>
      </c>
      <c r="H31" s="24"/>
      <c r="I31" s="10"/>
    </row>
    <row r="32" spans="2:10" x14ac:dyDescent="0.2">
      <c r="B32" s="10"/>
      <c r="C32" s="10"/>
      <c r="D32" s="10"/>
      <c r="E32" s="10"/>
      <c r="F32" s="10"/>
      <c r="G32" s="10"/>
      <c r="H32" s="10"/>
      <c r="I32" s="10"/>
    </row>
    <row r="34" spans="2:10" x14ac:dyDescent="0.2">
      <c r="B34" t="s">
        <v>66</v>
      </c>
    </row>
    <row r="36" spans="2:10" x14ac:dyDescent="0.2">
      <c r="B36" t="s">
        <v>67</v>
      </c>
      <c r="C36" s="15">
        <f ca="1">TODAY()</f>
        <v>42350</v>
      </c>
    </row>
    <row r="38" spans="2:10" x14ac:dyDescent="0.2">
      <c r="E38" s="24" t="s">
        <v>46</v>
      </c>
      <c r="F38" s="24"/>
      <c r="G38" s="24"/>
      <c r="H38" s="24"/>
      <c r="I38" s="24"/>
      <c r="J38" s="24"/>
    </row>
    <row r="39" spans="2:10" x14ac:dyDescent="0.2">
      <c r="G39" s="32" t="s">
        <v>68</v>
      </c>
      <c r="H39" s="32"/>
    </row>
  </sheetData>
  <mergeCells count="14">
    <mergeCell ref="D24:F24"/>
    <mergeCell ref="G24:J24"/>
    <mergeCell ref="B2:I2"/>
    <mergeCell ref="B6:I6"/>
    <mergeCell ref="B8:I8"/>
    <mergeCell ref="B10:C10"/>
    <mergeCell ref="D10:E10"/>
    <mergeCell ref="G39:H39"/>
    <mergeCell ref="D25:F25"/>
    <mergeCell ref="D26:F26"/>
    <mergeCell ref="C27:E27"/>
    <mergeCell ref="E30:J30"/>
    <mergeCell ref="G31:H31"/>
    <mergeCell ref="E38:J38"/>
  </mergeCells>
  <pageMargins left="0" right="0" top="0.39409448818897641" bottom="0.39409448818897641" header="0" footer="0"/>
  <pageSetup paperSize="9" fitToWidth="0" fitToHeight="0" pageOrder="overThenDown" orientation="portrait" useFirstPageNumber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Kockázatbecslés</vt:lpstr>
      <vt:lpstr>Tájékoztató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Hazay Máté</dc:creator>
  <cp:lastModifiedBy>Munka</cp:lastModifiedBy>
  <cp:revision>25</cp:revision>
  <cp:lastPrinted>2015-12-12T21:14:43Z</cp:lastPrinted>
  <dcterms:created xsi:type="dcterms:W3CDTF">2014-09-13T17:15:17Z</dcterms:created>
  <dcterms:modified xsi:type="dcterms:W3CDTF">2015-12-12T21:18:02Z</dcterms:modified>
</cp:coreProperties>
</file>